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3"/>
    <sheet name="Sample (illustrative)" sheetId="2" state="visible" r:id="rId4"/>
    <sheet name="Blank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<sst xmlns="http://schemas.openxmlformats.org/spreadsheetml/2006/main" count="172" uniqueCount="120">
  <si>
    <t xml:space="preserve">Supplier-bill exception triage pack</t>
  </si>
  <si>
    <t xml:space="preserve">Works Better (worksbetter.ai), 3 November 2026. For a business that approves supplier bills before they are paid, in Xero, MYOB or any other accounting software. General information, not accounting, tax or legal advice.</t>
  </si>
  <si>
    <t xml:space="preserve">What it is for</t>
  </si>
  <si>
    <t xml:space="preserve">A queue for the bills that need a person to look before anyone approves them. Each bill gets one reason, one owner, one decision and the evidence kept. The sheet does not approve or pay anything. A flag only holds a bill for a person.</t>
  </si>
  <si>
    <t xml:space="preserve">How to use it</t>
  </si>
  <si>
    <t xml:space="preserve">1. Open the Blank sheet. Add one row for each bill that needs a look. Type the yellow cells: date received, supplier, bill reference, order reference, total including GST, the GST printed on the bill.</t>
  </si>
  <si>
    <t xml:space="preserve">2. Choose an exception reason and a status from the lists. Use None when the bill passed every check.</t>
  </si>
  <si>
    <t xml:space="preserve">3. Write who works it and who it goes to if they are away or the amount is large. Set your own rule for that: the sheet has no limit built in.</t>
  </si>
  <si>
    <t xml:space="preserve">4. The reviewer is a person. They fill the blue cells: their decision, the date, and the evidence kept (for example the signed purchase order or the supplier’s corrected bill).</t>
  </si>
  <si>
    <t xml:space="preserve">5. The summary under the queue counts the bills by status and adds their totals. It says Yes when every bill has a status.</t>
  </si>
  <si>
    <t xml:space="preserve">The GST columns</t>
  </si>
  <si>
    <t xml:space="preserve">The sheet divides the bill total, which includes GST, by 11 and rounds to the cent. The ATO’s small business page “Calculating GST on purchases” gives that rule: divide the total price by 11 (page last modified 28 June 2024, read 3 November 2026): https://smallbusiness.taxsuperandyou.gov.au/goods-and-services-tax/calculating-gst-on-purchases</t>
  </si>
  <si>
    <t xml:space="preserve">The tolerance cell (D3) is your setting. A bill that works out GST line by line and rounds each line can differ by a few cents from one-eleventh of the total. The sheet only compares two numbers. It does not decide whether a bill is taxable, whether it is a valid tax invoice or whether GST can be claimed. That is for you and your accountant.</t>
  </si>
  <si>
    <t xml:space="preserve">Privacy</t>
  </si>
  <si>
    <t xml:space="preserve">Keep this file where only the people who approve bills can open it. Do not paste bank details, passwords or card numbers into it.</t>
  </si>
  <si>
    <t xml:space="preserve">The three sheets</t>
  </si>
  <si>
    <t xml:space="preserve">Instructions: this sheet. Sample (illustrative): six invented bills that show an approved, a rejected and a resubmitted bill, and two still open. Every figure adds up. Blank: your own queue.</t>
  </si>
  <si>
    <t xml:space="preserve">More: https://worksbetter.ai/supplier-bill-approval/</t>
  </si>
  <si>
    <t xml:space="preserve">Supplier-bill exception queue (illustrative sample)</t>
  </si>
  <si>
    <t xml:space="preserve">Yellow cells are typed. Grey cells are formulas. Blue cells are for the person who reviews. Sample data, not a client’s.</t>
  </si>
  <si>
    <t xml:space="preserve">GST tolerance (A$)</t>
  </si>
  <si>
    <t xml:space="preserve">Your setting for rounding. It is not a tax rule.</t>
  </si>
  <si>
    <t xml:space="preserve">Queue no.</t>
  </si>
  <si>
    <t xml:space="preserve">Received</t>
  </si>
  <si>
    <t xml:space="preserve">Supplier</t>
  </si>
  <si>
    <t xml:space="preserve">Bill ref</t>
  </si>
  <si>
    <t xml:space="preserve">Order ref</t>
  </si>
  <si>
    <t xml:space="preserve">Bill total incl GST (A$)</t>
  </si>
  <si>
    <t xml:space="preserve">GST printed (A$)</t>
  </si>
  <si>
    <t xml:space="preserve">GST at 1/11 of total (A$)</t>
  </si>
  <si>
    <t xml:space="preserve">Printed less 1/11 (A$)</t>
  </si>
  <si>
    <t xml:space="preserve">GST check</t>
  </si>
  <si>
    <t xml:space="preserve">Exception reason</t>
  </si>
  <si>
    <t xml:space="preserve">Status</t>
  </si>
  <si>
    <t xml:space="preserve">Who works it</t>
  </si>
  <si>
    <t xml:space="preserve">Escalate to</t>
  </si>
  <si>
    <t xml:space="preserve">Reviewer decision (a person)</t>
  </si>
  <si>
    <t xml:space="preserve">Decision date</t>
  </si>
  <si>
    <t xml:space="preserve">Evidence kept</t>
  </si>
  <si>
    <t xml:space="preserve">Notes</t>
  </si>
  <si>
    <t xml:space="preserve">Q-01</t>
  </si>
  <si>
    <t xml:space="preserve">Supplier A (sample)</t>
  </si>
  <si>
    <t xml:space="preserve">7731</t>
  </si>
  <si>
    <t xml:space="preserve">PO 4410</t>
  </si>
  <si>
    <t xml:space="preserve">Duplicate reference</t>
  </si>
  <si>
    <t xml:space="preserve">Rejected</t>
  </si>
  <si>
    <t xml:space="preserve">Sam (office)</t>
  </si>
  <si>
    <t xml:space="preserve">Owner</t>
  </si>
  <si>
    <t xml:space="preserve">Rejected: the same bill is already entered.</t>
  </si>
  <si>
    <t xml:space="preserve">Screenshot of the first entry, kept with this row.</t>
  </si>
  <si>
    <t xml:space="preserve">Supplier told by email.</t>
  </si>
  <si>
    <t xml:space="preserve">Q-02</t>
  </si>
  <si>
    <t xml:space="preserve">Supplier B (sample)</t>
  </si>
  <si>
    <t xml:space="preserve">3382</t>
  </si>
  <si>
    <t xml:space="preserve">PO 4418</t>
  </si>
  <si>
    <t xml:space="preserve">Missing approval</t>
  </si>
  <si>
    <t xml:space="preserve">Approved</t>
  </si>
  <si>
    <t xml:space="preserve">Approved by the owner after checking the order.</t>
  </si>
  <si>
    <t xml:space="preserve">Signed copy of PO 4418.</t>
  </si>
  <si>
    <t xml:space="preserve">Q-03</t>
  </si>
  <si>
    <t xml:space="preserve">Supplier C (sample)</t>
  </si>
  <si>
    <t xml:space="preserve">9915</t>
  </si>
  <si>
    <t xml:space="preserve">PO 4422</t>
  </si>
  <si>
    <t xml:space="preserve">Details differ from supplier record</t>
  </si>
  <si>
    <t xml:space="preserve">Resubmitted</t>
  </si>
  <si>
    <t xml:space="preserve">Held. Supplier asked to confirm its details in writing.</t>
  </si>
  <si>
    <t xml:space="preserve">Corrected bill 9915-A received.</t>
  </si>
  <si>
    <t xml:space="preserve">Corrected bill goes back through the checks.</t>
  </si>
  <si>
    <t xml:space="preserve">Q-04</t>
  </si>
  <si>
    <t xml:space="preserve">Supplier D (sample)</t>
  </si>
  <si>
    <t xml:space="preserve">5120</t>
  </si>
  <si>
    <t xml:space="preserve">PO 4430</t>
  </si>
  <si>
    <t xml:space="preserve">GST arithmetic outside tolerance</t>
  </si>
  <si>
    <t xml:space="preserve">Open</t>
  </si>
  <si>
    <t xml:space="preserve">Bookkeeper</t>
  </si>
  <si>
    <t xml:space="preserve">Printed GST is A$10.00 above one-eleventh. Ask the supplier.</t>
  </si>
  <si>
    <t xml:space="preserve">Q-05</t>
  </si>
  <si>
    <t xml:space="preserve">Supplier E (sample)</t>
  </si>
  <si>
    <t xml:space="preserve">6044</t>
  </si>
  <si>
    <t xml:space="preserve">No matching order</t>
  </si>
  <si>
    <t xml:space="preserve">Ask who ordered it.</t>
  </si>
  <si>
    <t xml:space="preserve">Q-06</t>
  </si>
  <si>
    <t xml:space="preserve">Supplier F (sample)</t>
  </si>
  <si>
    <t xml:space="preserve">7210</t>
  </si>
  <si>
    <t xml:space="preserve">PO 4433</t>
  </si>
  <si>
    <t xml:space="preserve">None</t>
  </si>
  <si>
    <t xml:space="preserve">Approved. Passed every check.</t>
  </si>
  <si>
    <t xml:space="preserve">Order and bill agree.</t>
  </si>
  <si>
    <t xml:space="preserve">Printed GST is within a cent of one-eleventh.</t>
  </si>
  <si>
    <t xml:space="preserve">Summary by status</t>
  </si>
  <si>
    <t xml:space="preserve">Bills</t>
  </si>
  <si>
    <t xml:space="preserve">Total incl GST (A$)</t>
  </si>
  <si>
    <t xml:space="preserve">Total</t>
  </si>
  <si>
    <t xml:space="preserve">Every bill counted?</t>
  </si>
  <si>
    <t xml:space="preserve">Supplier-bill exception queue</t>
  </si>
  <si>
    <t xml:space="preserve">Yellow cells are typed. Grey cells are formulas. Blue cells are for the person who reviews.</t>
  </si>
  <si>
    <t xml:space="preserve">Q-07</t>
  </si>
  <si>
    <t xml:space="preserve">Q-08</t>
  </si>
  <si>
    <t xml:space="preserve">Q-09</t>
  </si>
  <si>
    <t xml:space="preserve">Q-10</t>
  </si>
  <si>
    <t xml:space="preserve">Q-11</t>
  </si>
  <si>
    <t xml:space="preserve">Q-12</t>
  </si>
  <si>
    <t xml:space="preserve">Q-13</t>
  </si>
  <si>
    <t xml:space="preserve">Q-14</t>
  </si>
  <si>
    <t xml:space="preserve">Q-15</t>
  </si>
  <si>
    <t xml:space="preserve">Q-16</t>
  </si>
  <si>
    <t xml:space="preserve">Q-17</t>
  </si>
  <si>
    <t xml:space="preserve">Q-18</t>
  </si>
  <si>
    <t xml:space="preserve">Q-19</t>
  </si>
  <si>
    <t xml:space="preserve">Q-20</t>
  </si>
  <si>
    <t xml:space="preserve">Q-21</t>
  </si>
  <si>
    <t xml:space="preserve">Q-22</t>
  </si>
  <si>
    <t xml:space="preserve">Q-23</t>
  </si>
  <si>
    <t xml:space="preserve">Q-24</t>
  </si>
  <si>
    <t xml:space="preserve">Q-25</t>
  </si>
  <si>
    <t xml:space="preserve">Q-26</t>
  </si>
  <si>
    <t xml:space="preserve">Q-27</t>
  </si>
  <si>
    <t xml:space="preserve">Q-28</t>
  </si>
  <si>
    <t xml:space="preserve">Q-29</t>
  </si>
  <si>
    <t xml:space="preserve">Q-30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</si>
</sst>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\ mmm\ yyyy"/>
    <numFmt numFmtId="167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Cambria"/>
      <family val="0"/>
      <charset val="1"/>
    </font>
    <font>
      <sz val="11"/>
      <name val="Calibri"/>
      <family val="0"/>
      <charset val="1"/>
    </font>
    <font>
      <b val="true"/>
      <sz val="12"/>
      <name val="Cambria"/>
      <family val="0"/>
      <charset val="1"/>
    </font>
    <font>
      <i val="true"/>
      <sz val="10"/>
      <color rgb="FF555555"/>
      <name val="Calibri"/>
      <family val="0"/>
      <charset val="1"/>
    </font>
    <font>
      <b val="true"/>
      <sz val="11"/>
      <name val="Cambria"/>
      <family val="0"/>
      <charset val="1"/>
    </font>
    <font>
      <i val="true"/>
      <sz val="10"/>
      <name val="Calibri"/>
      <family val="0"/>
      <charset val="1"/>
    </font>
    <font>
      <b val="true"/>
      <sz val="11"/>
      <color rgb="FFFFFFFF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C"/>
        <bgColor rgb="FFEFEFEF"/>
      </patternFill>
    </fill>
    <fill>
      <patternFill patternType="solid">
        <fgColor rgb="FF1F1F1F"/>
        <bgColor rgb="FF333300"/>
      </patternFill>
    </fill>
    <fill>
      <patternFill patternType="solid">
        <fgColor rgb="FFEFEFEF"/>
        <bgColor rgb="FFE3EEF9"/>
      </patternFill>
    </fill>
    <fill>
      <patternFill patternType="solid">
        <fgColor rgb="FFE3EEF9"/>
        <bgColor rgb="FFEFEF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5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4" borderId="2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E3EE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B0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8" hidden="false" customHeight="true" outlineLevel="0" collapsed="false">
      <c r="A1" s="2" t="s">
        <v>0</v>
      </c>
    </row>
    <row r="3" customFormat="false" ht="30" hidden="false" customHeight="true" outlineLevel="0" collapsed="false">
      <c r="A3" s="3" t="s">
        <v>1</v>
      </c>
    </row>
    <row r="4" customFormat="false" ht="15" hidden="false" customHeight="true" outlineLevel="0" collapsed="false">
      <c r="A4" s="4" t="s">
        <v>2</v>
      </c>
    </row>
    <row r="5" customFormat="false" ht="45" hidden="false" customHeight="true" outlineLevel="0" collapsed="false">
      <c r="A5" s="3" t="s">
        <v>3</v>
      </c>
    </row>
    <row r="6" customFormat="false" ht="15" hidden="false" customHeight="true" outlineLevel="0" collapsed="false">
      <c r="A6" s="4" t="s">
        <v>4</v>
      </c>
    </row>
    <row r="7" customFormat="false" ht="30" hidden="false" customHeight="true" outlineLevel="0" collapsed="false">
      <c r="A7" s="3" t="s">
        <v>5</v>
      </c>
    </row>
    <row r="8" customFormat="false" ht="15" hidden="false" customHeight="true" outlineLevel="0" collapsed="false">
      <c r="A8" s="3" t="s">
        <v>6</v>
      </c>
    </row>
    <row r="9" customFormat="false" ht="30" hidden="false" customHeight="true" outlineLevel="0" collapsed="false">
      <c r="A9" s="3" t="s">
        <v>7</v>
      </c>
    </row>
    <row r="10" customFormat="false" ht="30" hidden="false" customHeight="true" outlineLevel="0" collapsed="false">
      <c r="A10" s="3" t="s">
        <v>8</v>
      </c>
    </row>
    <row r="11" customFormat="false" ht="30" hidden="false" customHeight="true" outlineLevel="0" collapsed="false">
      <c r="A11" s="3" t="s">
        <v>9</v>
      </c>
    </row>
    <row r="12" customFormat="false" ht="15" hidden="false" customHeight="true" outlineLevel="0" collapsed="false">
      <c r="A12" s="4" t="s">
        <v>10</v>
      </c>
    </row>
    <row r="13" customFormat="false" ht="60" hidden="false" customHeight="true" outlineLevel="0" collapsed="false">
      <c r="A13" s="3" t="s">
        <v>11</v>
      </c>
    </row>
    <row r="14" customFormat="false" ht="60" hidden="false" customHeight="true" outlineLevel="0" collapsed="false">
      <c r="A14" s="3" t="s">
        <v>12</v>
      </c>
    </row>
    <row r="15" customFormat="false" ht="15" hidden="false" customHeight="true" outlineLevel="0" collapsed="false">
      <c r="A15" s="4" t="s">
        <v>13</v>
      </c>
    </row>
    <row r="16" customFormat="false" ht="30" hidden="false" customHeight="true" outlineLevel="0" collapsed="false">
      <c r="A16" s="3" t="s">
        <v>14</v>
      </c>
    </row>
    <row r="17" customFormat="false" ht="15" hidden="false" customHeight="true" outlineLevel="0" collapsed="false">
      <c r="A17" s="4" t="s">
        <v>15</v>
      </c>
    </row>
    <row r="18" customFormat="false" ht="30" hidden="false" customHeight="true" outlineLevel="0" collapsed="false">
      <c r="A18" s="3" t="s">
        <v>16</v>
      </c>
    </row>
    <row r="19" customFormat="false" ht="15" hidden="false" customHeight="true" outlineLevel="0" collapsed="false">
      <c r="A19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B000"/>
    <pageSetUpPr fitToPage="false"/>
  </sheetPr>
  <dimension ref="A1:R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2"/>
    <col collapsed="false" customWidth="true" hidden="false" outlineLevel="0" max="3" min="3" style="1" width="28"/>
    <col collapsed="false" customWidth="true" hidden="false" outlineLevel="0" max="5" min="4" style="1" width="10"/>
    <col collapsed="false" customWidth="true" hidden="false" outlineLevel="0" max="6" min="6" style="1" width="14"/>
    <col collapsed="false" customWidth="true" hidden="false" outlineLevel="0" max="7" min="7" style="1" width="12"/>
    <col collapsed="false" customWidth="true" hidden="false" outlineLevel="0" max="8" min="8" style="1" width="14"/>
    <col collapsed="false" customWidth="true" hidden="false" outlineLevel="0" max="9" min="9" style="1" width="13"/>
    <col collapsed="false" customWidth="true" hidden="false" outlineLevel="0" max="10" min="10" style="1" width="17"/>
    <col collapsed="false" customWidth="true" hidden="false" outlineLevel="0" max="11" min="11" style="1" width="30"/>
    <col collapsed="false" customWidth="true" hidden="false" outlineLevel="0" max="12" min="12" style="1" width="13"/>
    <col collapsed="false" customWidth="true" hidden="false" outlineLevel="0" max="13" min="13" style="1" width="14"/>
    <col collapsed="false" customWidth="true" hidden="false" outlineLevel="0" max="14" min="14" style="1" width="12"/>
    <col collapsed="false" customWidth="true" hidden="false" outlineLevel="0" max="15" min="15" style="1" width="34"/>
    <col collapsed="false" customWidth="true" hidden="false" outlineLevel="0" max="16" min="16" style="1" width="12"/>
    <col collapsed="false" customWidth="true" hidden="false" outlineLevel="0" max="17" min="17" style="1" width="34"/>
    <col collapsed="false" customWidth="true" hidden="false" outlineLevel="0" max="18" min="18" style="1" width="30"/>
  </cols>
  <sheetData>
    <row r="1" customFormat="false" ht="18" hidden="false" customHeight="true" outlineLevel="0" collapsed="false">
      <c r="A1" s="2" t="s">
        <v>18</v>
      </c>
    </row>
    <row r="2" customFormat="false" ht="15" hidden="false" customHeight="true" outlineLevel="0" collapsed="false">
      <c r="A2" s="5" t="s">
        <v>19</v>
      </c>
    </row>
    <row r="3" customFormat="false" ht="15" hidden="false" customHeight="true" outlineLevel="0" collapsed="false">
      <c r="A3" s="6" t="s">
        <v>20</v>
      </c>
      <c r="B3" s="6"/>
      <c r="C3" s="6"/>
      <c r="D3" s="7" t="n">
        <v>0.05</v>
      </c>
      <c r="E3" s="8" t="s">
        <v>21</v>
      </c>
    </row>
    <row r="5" customFormat="false" ht="45.75" hidden="false" customHeight="true" outlineLevel="0" collapsed="false">
      <c r="A5" s="9" t="s">
        <v>22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9" t="s">
        <v>31</v>
      </c>
      <c r="K5" s="9" t="s">
        <v>32</v>
      </c>
      <c r="L5" s="9" t="s">
        <v>33</v>
      </c>
      <c r="M5" s="9" t="s">
        <v>34</v>
      </c>
      <c r="N5" s="9" t="s">
        <v>35</v>
      </c>
      <c r="O5" s="9" t="s">
        <v>36</v>
      </c>
      <c r="P5" s="9" t="s">
        <v>37</v>
      </c>
      <c r="Q5" s="9" t="s">
        <v>38</v>
      </c>
      <c r="R5" s="9" t="s">
        <v>39</v>
      </c>
    </row>
    <row r="6" customFormat="false" ht="27.75" hidden="false" customHeight="true" outlineLevel="0" collapsed="false">
      <c r="A6" s="10" t="s">
        <v>40</v>
      </c>
      <c r="B6" s="11" t="n">
        <v>46300</v>
      </c>
      <c r="C6" s="10" t="s">
        <v>41</v>
      </c>
      <c r="D6" s="10" t="s">
        <v>42</v>
      </c>
      <c r="E6" s="10" t="s">
        <v>43</v>
      </c>
      <c r="F6" s="7" t="n">
        <v>1840</v>
      </c>
      <c r="G6" s="7" t="n">
        <v>167.27</v>
      </c>
      <c r="H6" s="12" t="n">
        <f aca="false">IF(F6="","",ROUND(F6/11,2))</f>
        <v>167.27</v>
      </c>
      <c r="I6" s="12" t="n">
        <f aca="false">IF(OR(F6="",G6=""),"",ROUND(G6-H6,2))</f>
        <v>0</v>
      </c>
      <c r="J6" s="13" t="str">
        <f aca="false">IF(I6="","",IF(ABS(I6)&lt;=$D$3,"Within tolerance","Check"))</f>
        <v>Within tolerance</v>
      </c>
      <c r="K6" s="10" t="s">
        <v>44</v>
      </c>
      <c r="L6" s="10" t="s">
        <v>45</v>
      </c>
      <c r="M6" s="10" t="s">
        <v>46</v>
      </c>
      <c r="N6" s="10" t="s">
        <v>47</v>
      </c>
      <c r="O6" s="14" t="s">
        <v>48</v>
      </c>
      <c r="P6" s="15" t="n">
        <v>46301</v>
      </c>
      <c r="Q6" s="14" t="s">
        <v>49</v>
      </c>
      <c r="R6" s="10" t="s">
        <v>50</v>
      </c>
    </row>
    <row r="7" customFormat="false" ht="27.75" hidden="false" customHeight="true" outlineLevel="0" collapsed="false">
      <c r="A7" s="10" t="s">
        <v>51</v>
      </c>
      <c r="B7" s="11" t="n">
        <v>46301</v>
      </c>
      <c r="C7" s="10" t="s">
        <v>52</v>
      </c>
      <c r="D7" s="10" t="s">
        <v>53</v>
      </c>
      <c r="E7" s="10" t="s">
        <v>54</v>
      </c>
      <c r="F7" s="7" t="n">
        <v>2200</v>
      </c>
      <c r="G7" s="7" t="n">
        <v>200</v>
      </c>
      <c r="H7" s="12" t="n">
        <f aca="false">IF(F7="","",ROUND(F7/11,2))</f>
        <v>200</v>
      </c>
      <c r="I7" s="12" t="n">
        <f aca="false">IF(OR(F7="",G7=""),"",ROUND(G7-H7,2))</f>
        <v>0</v>
      </c>
      <c r="J7" s="13" t="str">
        <f aca="false">IF(I7="","",IF(ABS(I7)&lt;=$D$3,"Within tolerance","Check"))</f>
        <v>Within tolerance</v>
      </c>
      <c r="K7" s="10" t="s">
        <v>55</v>
      </c>
      <c r="L7" s="10" t="s">
        <v>56</v>
      </c>
      <c r="M7" s="10" t="s">
        <v>46</v>
      </c>
      <c r="N7" s="10" t="s">
        <v>47</v>
      </c>
      <c r="O7" s="14" t="s">
        <v>57</v>
      </c>
      <c r="P7" s="15" t="n">
        <v>46302</v>
      </c>
      <c r="Q7" s="14" t="s">
        <v>58</v>
      </c>
      <c r="R7" s="10"/>
    </row>
    <row r="8" customFormat="false" ht="27.75" hidden="false" customHeight="true" outlineLevel="0" collapsed="false">
      <c r="A8" s="10" t="s">
        <v>59</v>
      </c>
      <c r="B8" s="11" t="n">
        <v>46302</v>
      </c>
      <c r="C8" s="10" t="s">
        <v>60</v>
      </c>
      <c r="D8" s="10" t="s">
        <v>61</v>
      </c>
      <c r="E8" s="10" t="s">
        <v>62</v>
      </c>
      <c r="F8" s="7" t="n">
        <v>660</v>
      </c>
      <c r="G8" s="7" t="n">
        <v>60</v>
      </c>
      <c r="H8" s="12" t="n">
        <f aca="false">IF(F8="","",ROUND(F8/11,2))</f>
        <v>60</v>
      </c>
      <c r="I8" s="12" t="n">
        <f aca="false">IF(OR(F8="",G8=""),"",ROUND(G8-H8,2))</f>
        <v>0</v>
      </c>
      <c r="J8" s="13" t="str">
        <f aca="false">IF(I8="","",IF(ABS(I8)&lt;=$D$3,"Within tolerance","Check"))</f>
        <v>Within tolerance</v>
      </c>
      <c r="K8" s="10" t="s">
        <v>63</v>
      </c>
      <c r="L8" s="10" t="s">
        <v>64</v>
      </c>
      <c r="M8" s="10" t="s">
        <v>46</v>
      </c>
      <c r="N8" s="10" t="s">
        <v>47</v>
      </c>
      <c r="O8" s="14" t="s">
        <v>65</v>
      </c>
      <c r="P8" s="15" t="n">
        <v>46303</v>
      </c>
      <c r="Q8" s="14" t="s">
        <v>66</v>
      </c>
      <c r="R8" s="10" t="s">
        <v>67</v>
      </c>
    </row>
    <row r="9" customFormat="false" ht="27.75" hidden="false" customHeight="true" outlineLevel="0" collapsed="false">
      <c r="A9" s="10" t="s">
        <v>68</v>
      </c>
      <c r="B9" s="11" t="n">
        <v>46303</v>
      </c>
      <c r="C9" s="10" t="s">
        <v>69</v>
      </c>
      <c r="D9" s="10" t="s">
        <v>70</v>
      </c>
      <c r="E9" s="10" t="s">
        <v>71</v>
      </c>
      <c r="F9" s="7" t="n">
        <v>1375</v>
      </c>
      <c r="G9" s="7" t="n">
        <v>135</v>
      </c>
      <c r="H9" s="12" t="n">
        <f aca="false">IF(F9="","",ROUND(F9/11,2))</f>
        <v>125</v>
      </c>
      <c r="I9" s="12" t="n">
        <f aca="false">IF(OR(F9="",G9=""),"",ROUND(G9-H9,2))</f>
        <v>10</v>
      </c>
      <c r="J9" s="13" t="str">
        <f aca="false">IF(I9="","",IF(ABS(I9)&lt;=$D$3,"Within tolerance","Check"))</f>
        <v>Check</v>
      </c>
      <c r="K9" s="10" t="s">
        <v>72</v>
      </c>
      <c r="L9" s="10" t="s">
        <v>73</v>
      </c>
      <c r="M9" s="10" t="s">
        <v>46</v>
      </c>
      <c r="N9" s="10" t="s">
        <v>74</v>
      </c>
      <c r="O9" s="14"/>
      <c r="P9" s="15"/>
      <c r="Q9" s="14"/>
      <c r="R9" s="10" t="s">
        <v>75</v>
      </c>
    </row>
    <row r="10" customFormat="false" ht="15" hidden="false" customHeight="true" outlineLevel="0" collapsed="false">
      <c r="A10" s="10" t="s">
        <v>76</v>
      </c>
      <c r="B10" s="11" t="n">
        <v>46304</v>
      </c>
      <c r="C10" s="10" t="s">
        <v>77</v>
      </c>
      <c r="D10" s="10" t="s">
        <v>78</v>
      </c>
      <c r="E10" s="10"/>
      <c r="F10" s="7" t="n">
        <v>385</v>
      </c>
      <c r="G10" s="7" t="n">
        <v>35</v>
      </c>
      <c r="H10" s="12" t="n">
        <f aca="false">IF(F10="","",ROUND(F10/11,2))</f>
        <v>35</v>
      </c>
      <c r="I10" s="12" t="n">
        <f aca="false">IF(OR(F10="",G10=""),"",ROUND(G10-H10,2))</f>
        <v>0</v>
      </c>
      <c r="J10" s="13" t="str">
        <f aca="false">IF(I10="","",IF(ABS(I10)&lt;=$D$3,"Within tolerance","Check"))</f>
        <v>Within tolerance</v>
      </c>
      <c r="K10" s="10" t="s">
        <v>79</v>
      </c>
      <c r="L10" s="10" t="s">
        <v>73</v>
      </c>
      <c r="M10" s="10" t="s">
        <v>46</v>
      </c>
      <c r="N10" s="10" t="s">
        <v>47</v>
      </c>
      <c r="O10" s="14"/>
      <c r="P10" s="15"/>
      <c r="Q10" s="14"/>
      <c r="R10" s="10" t="s">
        <v>80</v>
      </c>
    </row>
    <row r="11" customFormat="false" ht="27.75" hidden="false" customHeight="true" outlineLevel="0" collapsed="false">
      <c r="A11" s="10" t="s">
        <v>81</v>
      </c>
      <c r="B11" s="11" t="n">
        <v>46304</v>
      </c>
      <c r="C11" s="10" t="s">
        <v>82</v>
      </c>
      <c r="D11" s="10" t="s">
        <v>83</v>
      </c>
      <c r="E11" s="10" t="s">
        <v>84</v>
      </c>
      <c r="F11" s="7" t="n">
        <v>1000</v>
      </c>
      <c r="G11" s="7" t="n">
        <v>90.91</v>
      </c>
      <c r="H11" s="12" t="n">
        <f aca="false">IF(F11="","",ROUND(F11/11,2))</f>
        <v>90.91</v>
      </c>
      <c r="I11" s="12" t="n">
        <f aca="false">IF(OR(F11="",G11=""),"",ROUND(G11-H11,2))</f>
        <v>0</v>
      </c>
      <c r="J11" s="13" t="str">
        <f aca="false">IF(I11="","",IF(ABS(I11)&lt;=$D$3,"Within tolerance","Check"))</f>
        <v>Within tolerance</v>
      </c>
      <c r="K11" s="10" t="s">
        <v>85</v>
      </c>
      <c r="L11" s="10" t="s">
        <v>56</v>
      </c>
      <c r="M11" s="10" t="s">
        <v>46</v>
      </c>
      <c r="N11" s="10" t="s">
        <v>47</v>
      </c>
      <c r="O11" s="14" t="s">
        <v>86</v>
      </c>
      <c r="P11" s="15" t="n">
        <v>46305</v>
      </c>
      <c r="Q11" s="14" t="s">
        <v>87</v>
      </c>
      <c r="R11" s="10" t="s">
        <v>88</v>
      </c>
    </row>
    <row r="14" customFormat="false" ht="15" hidden="false" customHeight="true" outlineLevel="0" collapsed="false">
      <c r="C14" s="4" t="s">
        <v>89</v>
      </c>
    </row>
    <row r="15" customFormat="false" ht="15" hidden="false" customHeight="true" outlineLevel="0" collapsed="false">
      <c r="C15" s="16" t="s">
        <v>33</v>
      </c>
      <c r="D15" s="16" t="s">
        <v>90</v>
      </c>
      <c r="E15" s="16" t="s">
        <v>91</v>
      </c>
    </row>
    <row r="16" customFormat="false" ht="15" hidden="false" customHeight="true" outlineLevel="0" collapsed="false">
      <c r="C16" s="13" t="s">
        <v>73</v>
      </c>
      <c r="D16" s="13" t="n">
        <f aca="false">COUNTIF($L$6:$L$11,C16)</f>
        <v>2</v>
      </c>
      <c r="E16" s="12" t="n">
        <f aca="false">SUMIF($L$6:$L$11,C16,$F$6:$F$11)</f>
        <v>1760</v>
      </c>
    </row>
    <row r="17" customFormat="false" ht="15" hidden="false" customHeight="true" outlineLevel="0" collapsed="false">
      <c r="C17" s="13" t="s">
        <v>56</v>
      </c>
      <c r="D17" s="13" t="n">
        <f aca="false">COUNTIF($L$6:$L$11,C17)</f>
        <v>2</v>
      </c>
      <c r="E17" s="12" t="n">
        <f aca="false">SUMIF($L$6:$L$11,C17,$F$6:$F$11)</f>
        <v>3200</v>
      </c>
    </row>
    <row r="18" customFormat="false" ht="15" hidden="false" customHeight="true" outlineLevel="0" collapsed="false">
      <c r="C18" s="13" t="s">
        <v>45</v>
      </c>
      <c r="D18" s="13" t="n">
        <f aca="false">COUNTIF($L$6:$L$11,C18)</f>
        <v>1</v>
      </c>
      <c r="E18" s="12" t="n">
        <f aca="false">SUMIF($L$6:$L$11,C18,$F$6:$F$11)</f>
        <v>1840</v>
      </c>
    </row>
    <row r="19" customFormat="false" ht="15" hidden="false" customHeight="true" outlineLevel="0" collapsed="false">
      <c r="C19" s="13" t="s">
        <v>64</v>
      </c>
      <c r="D19" s="13" t="n">
        <f aca="false">COUNTIF($L$6:$L$11,C19)</f>
        <v>1</v>
      </c>
      <c r="E19" s="12" t="n">
        <f aca="false">SUMIF($L$6:$L$11,C19,$F$6:$F$11)</f>
        <v>660</v>
      </c>
    </row>
    <row r="20" customFormat="false" ht="15" hidden="false" customHeight="true" outlineLevel="0" collapsed="false">
      <c r="C20" s="17" t="s">
        <v>92</v>
      </c>
      <c r="D20" s="17" t="n">
        <f aca="false">SUM(D16:D19)</f>
        <v>6</v>
      </c>
      <c r="E20" s="18" t="n">
        <f aca="false">SUM(E16:E19)</f>
        <v>7460</v>
      </c>
    </row>
    <row r="21" customFormat="false" ht="15" hidden="false" customHeight="true" outlineLevel="0" collapsed="false">
      <c r="C21" s="13" t="s">
        <v>93</v>
      </c>
      <c r="D21" s="19" t="str">
        <f aca="false">IF(AND(D20=COUNTA(D6:D11),ROUND(E20-SUM(F6:F11),2)=0),"Yes","No: a bill has no status")</f>
        <v>Yes</v>
      </c>
      <c r="E21" s="19"/>
    </row>
  </sheetData>
  <mergeCells count="2">
    <mergeCell ref="A3:C3"/>
    <mergeCell ref="D21:E21"/>
  </mergeCells>
  <dataValidations count="2">
    <dataValidation allowBlank="true" errorStyle="stop" operator="between" showDropDown="false" showErrorMessage="false" showInputMessage="false" sqref="K6:K11" type="list">
      <formula1>"Duplicate reference,Missing approval,Details differ from supplier record,GST arithmetic outside tolerance,No matching order,None"</formula1>
      <formula2>0</formula2>
    </dataValidation>
    <dataValidation allowBlank="true" errorStyle="stop" operator="between" showDropDown="false" showErrorMessage="false" showInputMessage="false" sqref="L6:L11" type="list">
      <formula1>"Open,Approved,Rejected,Resubmitted"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2"/>
    <col collapsed="false" customWidth="true" hidden="false" outlineLevel="0" max="3" min="3" style="1" width="28"/>
    <col collapsed="false" customWidth="true" hidden="false" outlineLevel="0" max="5" min="4" style="1" width="10"/>
    <col collapsed="false" customWidth="true" hidden="false" outlineLevel="0" max="6" min="6" style="1" width="14"/>
    <col collapsed="false" customWidth="true" hidden="false" outlineLevel="0" max="7" min="7" style="1" width="12"/>
    <col collapsed="false" customWidth="true" hidden="false" outlineLevel="0" max="8" min="8" style="1" width="14"/>
    <col collapsed="false" customWidth="true" hidden="false" outlineLevel="0" max="9" min="9" style="1" width="13"/>
    <col collapsed="false" customWidth="true" hidden="false" outlineLevel="0" max="10" min="10" style="1" width="17"/>
    <col collapsed="false" customWidth="true" hidden="false" outlineLevel="0" max="11" min="11" style="1" width="30"/>
    <col collapsed="false" customWidth="true" hidden="false" outlineLevel="0" max="12" min="12" style="1" width="13"/>
    <col collapsed="false" customWidth="true" hidden="false" outlineLevel="0" max="13" min="13" style="1" width="14"/>
    <col collapsed="false" customWidth="true" hidden="false" outlineLevel="0" max="14" min="14" style="1" width="12"/>
    <col collapsed="false" customWidth="true" hidden="false" outlineLevel="0" max="15" min="15" style="1" width="34"/>
    <col collapsed="false" customWidth="true" hidden="false" outlineLevel="0" max="16" min="16" style="1" width="12"/>
    <col collapsed="false" customWidth="true" hidden="false" outlineLevel="0" max="17" min="17" style="1" width="34"/>
    <col collapsed="false" customWidth="true" hidden="false" outlineLevel="0" max="18" min="18" style="1" width="30"/>
  </cols>
  <sheetData>
    <row r="1" customFormat="false" ht="18" hidden="false" customHeight="true" outlineLevel="0" collapsed="false">
      <c r="A1" s="2" t="s">
        <v>94</v>
      </c>
    </row>
    <row r="2" customFormat="false" ht="15" hidden="false" customHeight="true" outlineLevel="0" collapsed="false">
      <c r="A2" s="5" t="s">
        <v>95</v>
      </c>
    </row>
    <row r="3" customFormat="false" ht="15" hidden="false" customHeight="true" outlineLevel="0" collapsed="false">
      <c r="A3" s="6" t="s">
        <v>20</v>
      </c>
      <c r="B3" s="6"/>
      <c r="C3" s="6"/>
      <c r="D3" s="7" t="n">
        <v>0.05</v>
      </c>
      <c r="E3" s="8" t="s">
        <v>21</v>
      </c>
    </row>
    <row r="5" customFormat="false" ht="45.75" hidden="false" customHeight="true" outlineLevel="0" collapsed="false">
      <c r="A5" s="9" t="s">
        <v>22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9" t="s">
        <v>31</v>
      </c>
      <c r="K5" s="9" t="s">
        <v>32</v>
      </c>
      <c r="L5" s="9" t="s">
        <v>33</v>
      </c>
      <c r="M5" s="9" t="s">
        <v>34</v>
      </c>
      <c r="N5" s="9" t="s">
        <v>35</v>
      </c>
      <c r="O5" s="9" t="s">
        <v>36</v>
      </c>
      <c r="P5" s="9" t="s">
        <v>37</v>
      </c>
      <c r="Q5" s="9" t="s">
        <v>38</v>
      </c>
      <c r="R5" s="9" t="s">
        <v>39</v>
      </c>
    </row>
    <row r="6" customFormat="false" ht="15" hidden="false" customHeight="true" outlineLevel="0" collapsed="false">
      <c r="A6" s="10" t="s">
        <v>40</v>
      </c>
      <c r="B6" s="11"/>
      <c r="C6" s="10"/>
      <c r="D6" s="10"/>
      <c r="E6" s="10"/>
      <c r="F6" s="7"/>
      <c r="G6" s="7"/>
      <c r="H6" s="12" t="str">
        <f aca="false">IF(F6="","",ROUND(F6/11,2))</f>
        <v/>
      </c>
      <c r="I6" s="12" t="str">
        <f aca="false">IF(OR(F6="",G6=""),"",ROUND(G6-H6,2))</f>
        <v/>
      </c>
      <c r="J6" s="13" t="str">
        <f aca="false">IF(I6="","",IF(ABS(I6)&lt;=$D$3,"Within tolerance","Check"))</f>
        <v/>
      </c>
      <c r="K6" s="10"/>
      <c r="L6" s="10"/>
      <c r="M6" s="10"/>
      <c r="N6" s="10"/>
      <c r="O6" s="14"/>
      <c r="P6" s="15"/>
      <c r="Q6" s="14"/>
      <c r="R6" s="10"/>
    </row>
    <row r="7" customFormat="false" ht="15" hidden="false" customHeight="true" outlineLevel="0" collapsed="false">
      <c r="A7" s="10" t="s">
        <v>51</v>
      </c>
      <c r="B7" s="11"/>
      <c r="C7" s="10"/>
      <c r="D7" s="10"/>
      <c r="E7" s="10"/>
      <c r="F7" s="7"/>
      <c r="G7" s="7"/>
      <c r="H7" s="12" t="str">
        <f aca="false">IF(F7="","",ROUND(F7/11,2))</f>
        <v/>
      </c>
      <c r="I7" s="12" t="str">
        <f aca="false">IF(OR(F7="",G7=""),"",ROUND(G7-H7,2))</f>
        <v/>
      </c>
      <c r="J7" s="13" t="str">
        <f aca="false">IF(I7="","",IF(ABS(I7)&lt;=$D$3,"Within tolerance","Check"))</f>
        <v/>
      </c>
      <c r="K7" s="10"/>
      <c r="L7" s="10"/>
      <c r="M7" s="10"/>
      <c r="N7" s="10"/>
      <c r="O7" s="14"/>
      <c r="P7" s="15"/>
      <c r="Q7" s="14"/>
      <c r="R7" s="10"/>
    </row>
    <row r="8" customFormat="false" ht="15" hidden="false" customHeight="true" outlineLevel="0" collapsed="false">
      <c r="A8" s="10" t="s">
        <v>59</v>
      </c>
      <c r="B8" s="11"/>
      <c r="C8" s="10"/>
      <c r="D8" s="10"/>
      <c r="E8" s="10"/>
      <c r="F8" s="7"/>
      <c r="G8" s="7"/>
      <c r="H8" s="12" t="str">
        <f aca="false">IF(F8="","",ROUND(F8/11,2))</f>
        <v/>
      </c>
      <c r="I8" s="12" t="str">
        <f aca="false">IF(OR(F8="",G8=""),"",ROUND(G8-H8,2))</f>
        <v/>
      </c>
      <c r="J8" s="13" t="str">
        <f aca="false">IF(I8="","",IF(ABS(I8)&lt;=$D$3,"Within tolerance","Check"))</f>
        <v/>
      </c>
      <c r="K8" s="10"/>
      <c r="L8" s="10"/>
      <c r="M8" s="10"/>
      <c r="N8" s="10"/>
      <c r="O8" s="14"/>
      <c r="P8" s="15"/>
      <c r="Q8" s="14"/>
      <c r="R8" s="10"/>
    </row>
    <row r="9" customFormat="false" ht="15" hidden="false" customHeight="true" outlineLevel="0" collapsed="false">
      <c r="A9" s="10" t="s">
        <v>68</v>
      </c>
      <c r="B9" s="11"/>
      <c r="C9" s="10"/>
      <c r="D9" s="10"/>
      <c r="E9" s="10"/>
      <c r="F9" s="7"/>
      <c r="G9" s="7"/>
      <c r="H9" s="12" t="str">
        <f aca="false">IF(F9="","",ROUND(F9/11,2))</f>
        <v/>
      </c>
      <c r="I9" s="12" t="str">
        <f aca="false">IF(OR(F9="",G9=""),"",ROUND(G9-H9,2))</f>
        <v/>
      </c>
      <c r="J9" s="13" t="str">
        <f aca="false">IF(I9="","",IF(ABS(I9)&lt;=$D$3,"Within tolerance","Check"))</f>
        <v/>
      </c>
      <c r="K9" s="10"/>
      <c r="L9" s="10"/>
      <c r="M9" s="10"/>
      <c r="N9" s="10"/>
      <c r="O9" s="14"/>
      <c r="P9" s="15"/>
      <c r="Q9" s="14"/>
      <c r="R9" s="10"/>
    </row>
    <row r="10" customFormat="false" ht="15" hidden="false" customHeight="true" outlineLevel="0" collapsed="false">
      <c r="A10" s="10" t="s">
        <v>76</v>
      </c>
      <c r="B10" s="11"/>
      <c r="C10" s="10"/>
      <c r="D10" s="10"/>
      <c r="E10" s="10"/>
      <c r="F10" s="7"/>
      <c r="G10" s="7"/>
      <c r="H10" s="12" t="str">
        <f aca="false">IF(F10="","",ROUND(F10/11,2))</f>
        <v/>
      </c>
      <c r="I10" s="12" t="str">
        <f aca="false">IF(OR(F10="",G10=""),"",ROUND(G10-H10,2))</f>
        <v/>
      </c>
      <c r="J10" s="13" t="str">
        <f aca="false">IF(I10="","",IF(ABS(I10)&lt;=$D$3,"Within tolerance","Check"))</f>
        <v/>
      </c>
      <c r="K10" s="10"/>
      <c r="L10" s="10"/>
      <c r="M10" s="10"/>
      <c r="N10" s="10"/>
      <c r="O10" s="14"/>
      <c r="P10" s="15"/>
      <c r="Q10" s="14"/>
      <c r="R10" s="10"/>
    </row>
    <row r="11" customFormat="false" ht="15" hidden="false" customHeight="true" outlineLevel="0" collapsed="false">
      <c r="A11" s="10" t="s">
        <v>81</v>
      </c>
      <c r="B11" s="11"/>
      <c r="C11" s="10"/>
      <c r="D11" s="10"/>
      <c r="E11" s="10"/>
      <c r="F11" s="7"/>
      <c r="G11" s="7"/>
      <c r="H11" s="12" t="str">
        <f aca="false">IF(F11="","",ROUND(F11/11,2))</f>
        <v/>
      </c>
      <c r="I11" s="12" t="str">
        <f aca="false">IF(OR(F11="",G11=""),"",ROUND(G11-H11,2))</f>
        <v/>
      </c>
      <c r="J11" s="13" t="str">
        <f aca="false">IF(I11="","",IF(ABS(I11)&lt;=$D$3,"Within tolerance","Check"))</f>
        <v/>
      </c>
      <c r="K11" s="10"/>
      <c r="L11" s="10"/>
      <c r="M11" s="10"/>
      <c r="N11" s="10"/>
      <c r="O11" s="14"/>
      <c r="P11" s="15"/>
      <c r="Q11" s="14"/>
      <c r="R11" s="10"/>
    </row>
    <row r="12" customFormat="false" ht="15" hidden="false" customHeight="true" outlineLevel="0" collapsed="false">
      <c r="A12" s="10" t="s">
        <v>96</v>
      </c>
      <c r="B12" s="11"/>
      <c r="C12" s="10"/>
      <c r="D12" s="10"/>
      <c r="E12" s="10"/>
      <c r="F12" s="7"/>
      <c r="G12" s="7"/>
      <c r="H12" s="12" t="str">
        <f aca="false">IF(F12="","",ROUND(F12/11,2))</f>
        <v/>
      </c>
      <c r="I12" s="12" t="str">
        <f aca="false">IF(OR(F12="",G12=""),"",ROUND(G12-H12,2))</f>
        <v/>
      </c>
      <c r="J12" s="13" t="str">
        <f aca="false">IF(I12="","",IF(ABS(I12)&lt;=$D$3,"Within tolerance","Check"))</f>
        <v/>
      </c>
      <c r="K12" s="10"/>
      <c r="L12" s="10"/>
      <c r="M12" s="10"/>
      <c r="N12" s="10"/>
      <c r="O12" s="14"/>
      <c r="P12" s="15"/>
      <c r="Q12" s="14"/>
      <c r="R12" s="10"/>
    </row>
    <row r="13" customFormat="false" ht="15" hidden="false" customHeight="true" outlineLevel="0" collapsed="false">
      <c r="A13" s="10" t="s">
        <v>97</v>
      </c>
      <c r="B13" s="11"/>
      <c r="C13" s="10"/>
      <c r="D13" s="10"/>
      <c r="E13" s="10"/>
      <c r="F13" s="7"/>
      <c r="G13" s="7"/>
      <c r="H13" s="12" t="str">
        <f aca="false">IF(F13="","",ROUND(F13/11,2))</f>
        <v/>
      </c>
      <c r="I13" s="12" t="str">
        <f aca="false">IF(OR(F13="",G13=""),"",ROUND(G13-H13,2))</f>
        <v/>
      </c>
      <c r="J13" s="13" t="str">
        <f aca="false">IF(I13="","",IF(ABS(I13)&lt;=$D$3,"Within tolerance","Check"))</f>
        <v/>
      </c>
      <c r="K13" s="10"/>
      <c r="L13" s="10"/>
      <c r="M13" s="10"/>
      <c r="N13" s="10"/>
      <c r="O13" s="14"/>
      <c r="P13" s="15"/>
      <c r="Q13" s="14"/>
      <c r="R13" s="10"/>
    </row>
    <row r="14" customFormat="false" ht="15" hidden="false" customHeight="true" outlineLevel="0" collapsed="false">
      <c r="A14" s="10" t="s">
        <v>98</v>
      </c>
      <c r="B14" s="11"/>
      <c r="C14" s="10"/>
      <c r="D14" s="10"/>
      <c r="E14" s="10"/>
      <c r="F14" s="7"/>
      <c r="G14" s="7"/>
      <c r="H14" s="12" t="str">
        <f aca="false">IF(F14="","",ROUND(F14/11,2))</f>
        <v/>
      </c>
      <c r="I14" s="12" t="str">
        <f aca="false">IF(OR(F14="",G14=""),"",ROUND(G14-H14,2))</f>
        <v/>
      </c>
      <c r="J14" s="13" t="str">
        <f aca="false">IF(I14="","",IF(ABS(I14)&lt;=$D$3,"Within tolerance","Check"))</f>
        <v/>
      </c>
      <c r="K14" s="10"/>
      <c r="L14" s="10"/>
      <c r="M14" s="10"/>
      <c r="N14" s="10"/>
      <c r="O14" s="14"/>
      <c r="P14" s="15"/>
      <c r="Q14" s="14"/>
      <c r="R14" s="10"/>
    </row>
    <row r="15" customFormat="false" ht="15" hidden="false" customHeight="true" outlineLevel="0" collapsed="false">
      <c r="A15" s="10" t="s">
        <v>99</v>
      </c>
      <c r="B15" s="11"/>
      <c r="C15" s="10"/>
      <c r="D15" s="10"/>
      <c r="E15" s="10"/>
      <c r="F15" s="7"/>
      <c r="G15" s="7"/>
      <c r="H15" s="12" t="str">
        <f aca="false">IF(F15="","",ROUND(F15/11,2))</f>
        <v/>
      </c>
      <c r="I15" s="12" t="str">
        <f aca="false">IF(OR(F15="",G15=""),"",ROUND(G15-H15,2))</f>
        <v/>
      </c>
      <c r="J15" s="13" t="str">
        <f aca="false">IF(I15="","",IF(ABS(I15)&lt;=$D$3,"Within tolerance","Check"))</f>
        <v/>
      </c>
      <c r="K15" s="10"/>
      <c r="L15" s="10"/>
      <c r="M15" s="10"/>
      <c r="N15" s="10"/>
      <c r="O15" s="14"/>
      <c r="P15" s="15"/>
      <c r="Q15" s="14"/>
      <c r="R15" s="10"/>
    </row>
    <row r="16" customFormat="false" ht="15" hidden="false" customHeight="true" outlineLevel="0" collapsed="false">
      <c r="A16" s="10" t="s">
        <v>100</v>
      </c>
      <c r="B16" s="11"/>
      <c r="C16" s="10"/>
      <c r="D16" s="10"/>
      <c r="E16" s="10"/>
      <c r="F16" s="7"/>
      <c r="G16" s="7"/>
      <c r="H16" s="12" t="str">
        <f aca="false">IF(F16="","",ROUND(F16/11,2))</f>
        <v/>
      </c>
      <c r="I16" s="12" t="str">
        <f aca="false">IF(OR(F16="",G16=""),"",ROUND(G16-H16,2))</f>
        <v/>
      </c>
      <c r="J16" s="13" t="str">
        <f aca="false">IF(I16="","",IF(ABS(I16)&lt;=$D$3,"Within tolerance","Check"))</f>
        <v/>
      </c>
      <c r="K16" s="10"/>
      <c r="L16" s="10"/>
      <c r="M16" s="10"/>
      <c r="N16" s="10"/>
      <c r="O16" s="14"/>
      <c r="P16" s="15"/>
      <c r="Q16" s="14"/>
      <c r="R16" s="10"/>
    </row>
    <row r="17" customFormat="false" ht="15" hidden="false" customHeight="true" outlineLevel="0" collapsed="false">
      <c r="A17" s="10" t="s">
        <v>101</v>
      </c>
      <c r="B17" s="11"/>
      <c r="C17" s="10"/>
      <c r="D17" s="10"/>
      <c r="E17" s="10"/>
      <c r="F17" s="7"/>
      <c r="G17" s="7"/>
      <c r="H17" s="12" t="str">
        <f aca="false">IF(F17="","",ROUND(F17/11,2))</f>
        <v/>
      </c>
      <c r="I17" s="12" t="str">
        <f aca="false">IF(OR(F17="",G17=""),"",ROUND(G17-H17,2))</f>
        <v/>
      </c>
      <c r="J17" s="13" t="str">
        <f aca="false">IF(I17="","",IF(ABS(I17)&lt;=$D$3,"Within tolerance","Check"))</f>
        <v/>
      </c>
      <c r="K17" s="10"/>
      <c r="L17" s="10"/>
      <c r="M17" s="10"/>
      <c r="N17" s="10"/>
      <c r="O17" s="14"/>
      <c r="P17" s="15"/>
      <c r="Q17" s="14"/>
      <c r="R17" s="10"/>
    </row>
    <row r="18" customFormat="false" ht="15" hidden="false" customHeight="true" outlineLevel="0" collapsed="false">
      <c r="A18" s="10" t="s">
        <v>102</v>
      </c>
      <c r="B18" s="11"/>
      <c r="C18" s="10"/>
      <c r="D18" s="10"/>
      <c r="E18" s="10"/>
      <c r="F18" s="7"/>
      <c r="G18" s="7"/>
      <c r="H18" s="12" t="str">
        <f aca="false">IF(F18="","",ROUND(F18/11,2))</f>
        <v/>
      </c>
      <c r="I18" s="12" t="str">
        <f aca="false">IF(OR(F18="",G18=""),"",ROUND(G18-H18,2))</f>
        <v/>
      </c>
      <c r="J18" s="13" t="str">
        <f aca="false">IF(I18="","",IF(ABS(I18)&lt;=$D$3,"Within tolerance","Check"))</f>
        <v/>
      </c>
      <c r="K18" s="10"/>
      <c r="L18" s="10"/>
      <c r="M18" s="10"/>
      <c r="N18" s="10"/>
      <c r="O18" s="14"/>
      <c r="P18" s="15"/>
      <c r="Q18" s="14"/>
      <c r="R18" s="10"/>
    </row>
    <row r="19" customFormat="false" ht="15" hidden="false" customHeight="true" outlineLevel="0" collapsed="false">
      <c r="A19" s="10" t="s">
        <v>103</v>
      </c>
      <c r="B19" s="11"/>
      <c r="C19" s="10"/>
      <c r="D19" s="10"/>
      <c r="E19" s="10"/>
      <c r="F19" s="7"/>
      <c r="G19" s="7"/>
      <c r="H19" s="12" t="str">
        <f aca="false">IF(F19="","",ROUND(F19/11,2))</f>
        <v/>
      </c>
      <c r="I19" s="12" t="str">
        <f aca="false">IF(OR(F19="",G19=""),"",ROUND(G19-H19,2))</f>
        <v/>
      </c>
      <c r="J19" s="13" t="str">
        <f aca="false">IF(I19="","",IF(ABS(I19)&lt;=$D$3,"Within tolerance","Check"))</f>
        <v/>
      </c>
      <c r="K19" s="10"/>
      <c r="L19" s="10"/>
      <c r="M19" s="10"/>
      <c r="N19" s="10"/>
      <c r="O19" s="14"/>
      <c r="P19" s="15"/>
      <c r="Q19" s="14"/>
      <c r="R19" s="10"/>
    </row>
    <row r="20" customFormat="false" ht="15" hidden="false" customHeight="true" outlineLevel="0" collapsed="false">
      <c r="A20" s="10" t="s">
        <v>104</v>
      </c>
      <c r="B20" s="11"/>
      <c r="C20" s="10"/>
      <c r="D20" s="10"/>
      <c r="E20" s="10"/>
      <c r="F20" s="7"/>
      <c r="G20" s="7"/>
      <c r="H20" s="12" t="str">
        <f aca="false">IF(F20="","",ROUND(F20/11,2))</f>
        <v/>
      </c>
      <c r="I20" s="12" t="str">
        <f aca="false">IF(OR(F20="",G20=""),"",ROUND(G20-H20,2))</f>
        <v/>
      </c>
      <c r="J20" s="13" t="str">
        <f aca="false">IF(I20="","",IF(ABS(I20)&lt;=$D$3,"Within tolerance","Check"))</f>
        <v/>
      </c>
      <c r="K20" s="10"/>
      <c r="L20" s="10"/>
      <c r="M20" s="10"/>
      <c r="N20" s="10"/>
      <c r="O20" s="14"/>
      <c r="P20" s="15"/>
      <c r="Q20" s="14"/>
      <c r="R20" s="10"/>
    </row>
    <row r="21" customFormat="false" ht="15" hidden="false" customHeight="true" outlineLevel="0" collapsed="false">
      <c r="A21" s="10" t="s">
        <v>105</v>
      </c>
      <c r="B21" s="11"/>
      <c r="C21" s="10"/>
      <c r="D21" s="10"/>
      <c r="E21" s="10"/>
      <c r="F21" s="7"/>
      <c r="G21" s="7"/>
      <c r="H21" s="12" t="str">
        <f aca="false">IF(F21="","",ROUND(F21/11,2))</f>
        <v/>
      </c>
      <c r="I21" s="12" t="str">
        <f aca="false">IF(OR(F21="",G21=""),"",ROUND(G21-H21,2))</f>
        <v/>
      </c>
      <c r="J21" s="13" t="str">
        <f aca="false">IF(I21="","",IF(ABS(I21)&lt;=$D$3,"Within tolerance","Check"))</f>
        <v/>
      </c>
      <c r="K21" s="10"/>
      <c r="L21" s="10"/>
      <c r="M21" s="10"/>
      <c r="N21" s="10"/>
      <c r="O21" s="14"/>
      <c r="P21" s="15"/>
      <c r="Q21" s="14"/>
      <c r="R21" s="10"/>
    </row>
    <row r="22" customFormat="false" ht="15" hidden="false" customHeight="true" outlineLevel="0" collapsed="false">
      <c r="A22" s="10" t="s">
        <v>106</v>
      </c>
      <c r="B22" s="11"/>
      <c r="C22" s="10"/>
      <c r="D22" s="10"/>
      <c r="E22" s="10"/>
      <c r="F22" s="7"/>
      <c r="G22" s="7"/>
      <c r="H22" s="12" t="str">
        <f aca="false">IF(F22="","",ROUND(F22/11,2))</f>
        <v/>
      </c>
      <c r="I22" s="12" t="str">
        <f aca="false">IF(OR(F22="",G22=""),"",ROUND(G22-H22,2))</f>
        <v/>
      </c>
      <c r="J22" s="13" t="str">
        <f aca="false">IF(I22="","",IF(ABS(I22)&lt;=$D$3,"Within tolerance","Check"))</f>
        <v/>
      </c>
      <c r="K22" s="10"/>
      <c r="L22" s="10"/>
      <c r="M22" s="10"/>
      <c r="N22" s="10"/>
      <c r="O22" s="14"/>
      <c r="P22" s="15"/>
      <c r="Q22" s="14"/>
      <c r="R22" s="10"/>
    </row>
    <row r="23" customFormat="false" ht="15" hidden="false" customHeight="true" outlineLevel="0" collapsed="false">
      <c r="A23" s="10" t="s">
        <v>107</v>
      </c>
      <c r="B23" s="11"/>
      <c r="C23" s="10"/>
      <c r="D23" s="10"/>
      <c r="E23" s="10"/>
      <c r="F23" s="7"/>
      <c r="G23" s="7"/>
      <c r="H23" s="12" t="str">
        <f aca="false">IF(F23="","",ROUND(F23/11,2))</f>
        <v/>
      </c>
      <c r="I23" s="12" t="str">
        <f aca="false">IF(OR(F23="",G23=""),"",ROUND(G23-H23,2))</f>
        <v/>
      </c>
      <c r="J23" s="13" t="str">
        <f aca="false">IF(I23="","",IF(ABS(I23)&lt;=$D$3,"Within tolerance","Check"))</f>
        <v/>
      </c>
      <c r="K23" s="10"/>
      <c r="L23" s="10"/>
      <c r="M23" s="10"/>
      <c r="N23" s="10"/>
      <c r="O23" s="14"/>
      <c r="P23" s="15"/>
      <c r="Q23" s="14"/>
      <c r="R23" s="10"/>
    </row>
    <row r="24" customFormat="false" ht="15" hidden="false" customHeight="true" outlineLevel="0" collapsed="false">
      <c r="A24" s="10" t="s">
        <v>108</v>
      </c>
      <c r="B24" s="11"/>
      <c r="C24" s="10"/>
      <c r="D24" s="10"/>
      <c r="E24" s="10"/>
      <c r="F24" s="7"/>
      <c r="G24" s="7"/>
      <c r="H24" s="12" t="str">
        <f aca="false">IF(F24="","",ROUND(F24/11,2))</f>
        <v/>
      </c>
      <c r="I24" s="12" t="str">
        <f aca="false">IF(OR(F24="",G24=""),"",ROUND(G24-H24,2))</f>
        <v/>
      </c>
      <c r="J24" s="13" t="str">
        <f aca="false">IF(I24="","",IF(ABS(I24)&lt;=$D$3,"Within tolerance","Check"))</f>
        <v/>
      </c>
      <c r="K24" s="10"/>
      <c r="L24" s="10"/>
      <c r="M24" s="10"/>
      <c r="N24" s="10"/>
      <c r="O24" s="14"/>
      <c r="P24" s="15"/>
      <c r="Q24" s="14"/>
      <c r="R24" s="10"/>
    </row>
    <row r="25" customFormat="false" ht="15" hidden="false" customHeight="true" outlineLevel="0" collapsed="false">
      <c r="A25" s="10" t="s">
        <v>109</v>
      </c>
      <c r="B25" s="11"/>
      <c r="C25" s="10"/>
      <c r="D25" s="10"/>
      <c r="E25" s="10"/>
      <c r="F25" s="7"/>
      <c r="G25" s="7"/>
      <c r="H25" s="12" t="str">
        <f aca="false">IF(F25="","",ROUND(F25/11,2))</f>
        <v/>
      </c>
      <c r="I25" s="12" t="str">
        <f aca="false">IF(OR(F25="",G25=""),"",ROUND(G25-H25,2))</f>
        <v/>
      </c>
      <c r="J25" s="13" t="str">
        <f aca="false">IF(I25="","",IF(ABS(I25)&lt;=$D$3,"Within tolerance","Check"))</f>
        <v/>
      </c>
      <c r="K25" s="10"/>
      <c r="L25" s="10"/>
      <c r="M25" s="10"/>
      <c r="N25" s="10"/>
      <c r="O25" s="14"/>
      <c r="P25" s="15"/>
      <c r="Q25" s="14"/>
      <c r="R25" s="10"/>
    </row>
    <row r="26" customFormat="false" ht="15" hidden="false" customHeight="true" outlineLevel="0" collapsed="false">
      <c r="A26" s="10" t="s">
        <v>110</v>
      </c>
      <c r="B26" s="11"/>
      <c r="C26" s="10"/>
      <c r="D26" s="10"/>
      <c r="E26" s="10"/>
      <c r="F26" s="7"/>
      <c r="G26" s="7"/>
      <c r="H26" s="12" t="str">
        <f aca="false">IF(F26="","",ROUND(F26/11,2))</f>
        <v/>
      </c>
      <c r="I26" s="12" t="str">
        <f aca="false">IF(OR(F26="",G26=""),"",ROUND(G26-H26,2))</f>
        <v/>
      </c>
      <c r="J26" s="13" t="str">
        <f aca="false">IF(I26="","",IF(ABS(I26)&lt;=$D$3,"Within tolerance","Check"))</f>
        <v/>
      </c>
      <c r="K26" s="10"/>
      <c r="L26" s="10"/>
      <c r="M26" s="10"/>
      <c r="N26" s="10"/>
      <c r="O26" s="14"/>
      <c r="P26" s="15"/>
      <c r="Q26" s="14"/>
      <c r="R26" s="10"/>
    </row>
    <row r="27" customFormat="false" ht="15" hidden="false" customHeight="true" outlineLevel="0" collapsed="false">
      <c r="A27" s="10" t="s">
        <v>111</v>
      </c>
      <c r="B27" s="11"/>
      <c r="C27" s="10"/>
      <c r="D27" s="10"/>
      <c r="E27" s="10"/>
      <c r="F27" s="7"/>
      <c r="G27" s="7"/>
      <c r="H27" s="12" t="str">
        <f aca="false">IF(F27="","",ROUND(F27/11,2))</f>
        <v/>
      </c>
      <c r="I27" s="12" t="str">
        <f aca="false">IF(OR(F27="",G27=""),"",ROUND(G27-H27,2))</f>
        <v/>
      </c>
      <c r="J27" s="13" t="str">
        <f aca="false">IF(I27="","",IF(ABS(I27)&lt;=$D$3,"Within tolerance","Check"))</f>
        <v/>
      </c>
      <c r="K27" s="10"/>
      <c r="L27" s="10"/>
      <c r="M27" s="10"/>
      <c r="N27" s="10"/>
      <c r="O27" s="14"/>
      <c r="P27" s="15"/>
      <c r="Q27" s="14"/>
      <c r="R27" s="10"/>
    </row>
    <row r="28" customFormat="false" ht="15" hidden="false" customHeight="true" outlineLevel="0" collapsed="false">
      <c r="A28" s="10" t="s">
        <v>112</v>
      </c>
      <c r="B28" s="11"/>
      <c r="C28" s="10"/>
      <c r="D28" s="10"/>
      <c r="E28" s="10"/>
      <c r="F28" s="7"/>
      <c r="G28" s="7"/>
      <c r="H28" s="12" t="str">
        <f aca="false">IF(F28="","",ROUND(F28/11,2))</f>
        <v/>
      </c>
      <c r="I28" s="12" t="str">
        <f aca="false">IF(OR(F28="",G28=""),"",ROUND(G28-H28,2))</f>
        <v/>
      </c>
      <c r="J28" s="13" t="str">
        <f aca="false">IF(I28="","",IF(ABS(I28)&lt;=$D$3,"Within tolerance","Check"))</f>
        <v/>
      </c>
      <c r="K28" s="10"/>
      <c r="L28" s="10"/>
      <c r="M28" s="10"/>
      <c r="N28" s="10"/>
      <c r="O28" s="14"/>
      <c r="P28" s="15"/>
      <c r="Q28" s="14"/>
      <c r="R28" s="10"/>
    </row>
    <row r="29" customFormat="false" ht="15" hidden="false" customHeight="true" outlineLevel="0" collapsed="false">
      <c r="A29" s="10" t="s">
        <v>113</v>
      </c>
      <c r="B29" s="11"/>
      <c r="C29" s="10"/>
      <c r="D29" s="10"/>
      <c r="E29" s="10"/>
      <c r="F29" s="7"/>
      <c r="G29" s="7"/>
      <c r="H29" s="12" t="str">
        <f aca="false">IF(F29="","",ROUND(F29/11,2))</f>
        <v/>
      </c>
      <c r="I29" s="12" t="str">
        <f aca="false">IF(OR(F29="",G29=""),"",ROUND(G29-H29,2))</f>
        <v/>
      </c>
      <c r="J29" s="13" t="str">
        <f aca="false">IF(I29="","",IF(ABS(I29)&lt;=$D$3,"Within tolerance","Check"))</f>
        <v/>
      </c>
      <c r="K29" s="10"/>
      <c r="L29" s="10"/>
      <c r="M29" s="10"/>
      <c r="N29" s="10"/>
      <c r="O29" s="14"/>
      <c r="P29" s="15"/>
      <c r="Q29" s="14"/>
      <c r="R29" s="10"/>
    </row>
    <row r="30" customFormat="false" ht="15" hidden="false" customHeight="true" outlineLevel="0" collapsed="false">
      <c r="A30" s="10" t="s">
        <v>114</v>
      </c>
      <c r="B30" s="11"/>
      <c r="C30" s="10"/>
      <c r="D30" s="10"/>
      <c r="E30" s="10"/>
      <c r="F30" s="7"/>
      <c r="G30" s="7"/>
      <c r="H30" s="12" t="str">
        <f aca="false">IF(F30="","",ROUND(F30/11,2))</f>
        <v/>
      </c>
      <c r="I30" s="12" t="str">
        <f aca="false">IF(OR(F30="",G30=""),"",ROUND(G30-H30,2))</f>
        <v/>
      </c>
      <c r="J30" s="13" t="str">
        <f aca="false">IF(I30="","",IF(ABS(I30)&lt;=$D$3,"Within tolerance","Check"))</f>
        <v/>
      </c>
      <c r="K30" s="10"/>
      <c r="L30" s="10"/>
      <c r="M30" s="10"/>
      <c r="N30" s="10"/>
      <c r="O30" s="14"/>
      <c r="P30" s="15"/>
      <c r="Q30" s="14"/>
      <c r="R30" s="10"/>
    </row>
    <row r="31" customFormat="false" ht="15" hidden="false" customHeight="true" outlineLevel="0" collapsed="false">
      <c r="A31" s="10" t="s">
        <v>115</v>
      </c>
      <c r="B31" s="11"/>
      <c r="C31" s="10"/>
      <c r="D31" s="10"/>
      <c r="E31" s="10"/>
      <c r="F31" s="7"/>
      <c r="G31" s="7"/>
      <c r="H31" s="12" t="str">
        <f aca="false">IF(F31="","",ROUND(F31/11,2))</f>
        <v/>
      </c>
      <c r="I31" s="12" t="str">
        <f aca="false">IF(OR(F31="",G31=""),"",ROUND(G31-H31,2))</f>
        <v/>
      </c>
      <c r="J31" s="13" t="str">
        <f aca="false">IF(I31="","",IF(ABS(I31)&lt;=$D$3,"Within tolerance","Check"))</f>
        <v/>
      </c>
      <c r="K31" s="10"/>
      <c r="L31" s="10"/>
      <c r="M31" s="10"/>
      <c r="N31" s="10"/>
      <c r="O31" s="14"/>
      <c r="P31" s="15"/>
      <c r="Q31" s="14"/>
      <c r="R31" s="10"/>
    </row>
    <row r="32" customFormat="false" ht="15" hidden="false" customHeight="true" outlineLevel="0" collapsed="false">
      <c r="A32" s="10" t="s">
        <v>116</v>
      </c>
      <c r="B32" s="11"/>
      <c r="C32" s="10"/>
      <c r="D32" s="10"/>
      <c r="E32" s="10"/>
      <c r="F32" s="7"/>
      <c r="G32" s="7"/>
      <c r="H32" s="12" t="str">
        <f aca="false">IF(F32="","",ROUND(F32/11,2))</f>
        <v/>
      </c>
      <c r="I32" s="12" t="str">
        <f aca="false">IF(OR(F32="",G32=""),"",ROUND(G32-H32,2))</f>
        <v/>
      </c>
      <c r="J32" s="13" t="str">
        <f aca="false">IF(I32="","",IF(ABS(I32)&lt;=$D$3,"Within tolerance","Check"))</f>
        <v/>
      </c>
      <c r="K32" s="10"/>
      <c r="L32" s="10"/>
      <c r="M32" s="10"/>
      <c r="N32" s="10"/>
      <c r="O32" s="14"/>
      <c r="P32" s="15"/>
      <c r="Q32" s="14"/>
      <c r="R32" s="10"/>
    </row>
    <row r="33" customFormat="false" ht="15" hidden="false" customHeight="true" outlineLevel="0" collapsed="false">
      <c r="A33" s="10" t="s">
        <v>117</v>
      </c>
      <c r="B33" s="11"/>
      <c r="C33" s="10"/>
      <c r="D33" s="10"/>
      <c r="E33" s="10"/>
      <c r="F33" s="7"/>
      <c r="G33" s="7"/>
      <c r="H33" s="12" t="str">
        <f aca="false">IF(F33="","",ROUND(F33/11,2))</f>
        <v/>
      </c>
      <c r="I33" s="12" t="str">
        <f aca="false">IF(OR(F33="",G33=""),"",ROUND(G33-H33,2))</f>
        <v/>
      </c>
      <c r="J33" s="13" t="str">
        <f aca="false">IF(I33="","",IF(ABS(I33)&lt;=$D$3,"Within tolerance","Check"))</f>
        <v/>
      </c>
      <c r="K33" s="10"/>
      <c r="L33" s="10"/>
      <c r="M33" s="10"/>
      <c r="N33" s="10"/>
      <c r="O33" s="14"/>
      <c r="P33" s="15"/>
      <c r="Q33" s="14"/>
      <c r="R33" s="10"/>
    </row>
    <row r="34" customFormat="false" ht="15" hidden="false" customHeight="true" outlineLevel="0" collapsed="false">
      <c r="A34" s="10" t="s">
        <v>118</v>
      </c>
      <c r="B34" s="11"/>
      <c r="C34" s="10"/>
      <c r="D34" s="10"/>
      <c r="E34" s="10"/>
      <c r="F34" s="7"/>
      <c r="G34" s="7"/>
      <c r="H34" s="12" t="str">
        <f aca="false">IF(F34="","",ROUND(F34/11,2))</f>
        <v/>
      </c>
      <c r="I34" s="12" t="str">
        <f aca="false">IF(OR(F34="",G34=""),"",ROUND(G34-H34,2))</f>
        <v/>
      </c>
      <c r="J34" s="13" t="str">
        <f aca="false">IF(I34="","",IF(ABS(I34)&lt;=$D$3,"Within tolerance","Check"))</f>
        <v/>
      </c>
      <c r="K34" s="10"/>
      <c r="L34" s="10"/>
      <c r="M34" s="10"/>
      <c r="N34" s="10"/>
      <c r="O34" s="14"/>
      <c r="P34" s="15"/>
      <c r="Q34" s="14"/>
      <c r="R34" s="10"/>
    </row>
    <row r="35" customFormat="false" ht="15" hidden="false" customHeight="true" outlineLevel="0" collapsed="false">
      <c r="A35" s="10" t="s">
        <v>119</v>
      </c>
      <c r="B35" s="11"/>
      <c r="C35" s="10"/>
      <c r="D35" s="10"/>
      <c r="E35" s="10"/>
      <c r="F35" s="7"/>
      <c r="G35" s="7"/>
      <c r="H35" s="12" t="str">
        <f aca="false">IF(F35="","",ROUND(F35/11,2))</f>
        <v/>
      </c>
      <c r="I35" s="12" t="str">
        <f aca="false">IF(OR(F35="",G35=""),"",ROUND(G35-H35,2))</f>
        <v/>
      </c>
      <c r="J35" s="13" t="str">
        <f aca="false">IF(I35="","",IF(ABS(I35)&lt;=$D$3,"Within tolerance","Check"))</f>
        <v/>
      </c>
      <c r="K35" s="10"/>
      <c r="L35" s="10"/>
      <c r="M35" s="10"/>
      <c r="N35" s="10"/>
      <c r="O35" s="14"/>
      <c r="P35" s="15"/>
      <c r="Q35" s="14"/>
      <c r="R35" s="10"/>
    </row>
    <row r="38" customFormat="false" ht="15" hidden="false" customHeight="true" outlineLevel="0" collapsed="false">
      <c r="C38" s="4" t="s">
        <v>89</v>
      </c>
    </row>
    <row r="39" customFormat="false" ht="15" hidden="false" customHeight="true" outlineLevel="0" collapsed="false">
      <c r="C39" s="16" t="s">
        <v>33</v>
      </c>
      <c r="D39" s="16" t="s">
        <v>90</v>
      </c>
      <c r="E39" s="16" t="s">
        <v>91</v>
      </c>
    </row>
    <row r="40" customFormat="false" ht="15" hidden="false" customHeight="true" outlineLevel="0" collapsed="false">
      <c r="C40" s="13" t="s">
        <v>73</v>
      </c>
      <c r="D40" s="13" t="n">
        <f aca="false">COUNTIF($L$6:$L$35,C40)</f>
        <v>0</v>
      </c>
      <c r="E40" s="12" t="n">
        <f aca="false">SUMIF($L$6:$L$35,C40,$F$6:$F$35)</f>
        <v>0</v>
      </c>
    </row>
    <row r="41" customFormat="false" ht="15" hidden="false" customHeight="true" outlineLevel="0" collapsed="false">
      <c r="C41" s="13" t="s">
        <v>56</v>
      </c>
      <c r="D41" s="13" t="n">
        <f aca="false">COUNTIF($L$6:$L$35,C41)</f>
        <v>0</v>
      </c>
      <c r="E41" s="12" t="n">
        <f aca="false">SUMIF($L$6:$L$35,C41,$F$6:$F$35)</f>
        <v>0</v>
      </c>
    </row>
    <row r="42" customFormat="false" ht="15" hidden="false" customHeight="true" outlineLevel="0" collapsed="false">
      <c r="C42" s="13" t="s">
        <v>45</v>
      </c>
      <c r="D42" s="13" t="n">
        <f aca="false">COUNTIF($L$6:$L$35,C42)</f>
        <v>0</v>
      </c>
      <c r="E42" s="12" t="n">
        <f aca="false">SUMIF($L$6:$L$35,C42,$F$6:$F$35)</f>
        <v>0</v>
      </c>
    </row>
    <row r="43" customFormat="false" ht="15" hidden="false" customHeight="true" outlineLevel="0" collapsed="false">
      <c r="C43" s="13" t="s">
        <v>64</v>
      </c>
      <c r="D43" s="13" t="n">
        <f aca="false">COUNTIF($L$6:$L$35,C43)</f>
        <v>0</v>
      </c>
      <c r="E43" s="12" t="n">
        <f aca="false">SUMIF($L$6:$L$35,C43,$F$6:$F$35)</f>
        <v>0</v>
      </c>
    </row>
    <row r="44" customFormat="false" ht="15" hidden="false" customHeight="true" outlineLevel="0" collapsed="false">
      <c r="C44" s="17" t="s">
        <v>92</v>
      </c>
      <c r="D44" s="17" t="n">
        <f aca="false">SUM(D40:D43)</f>
        <v>0</v>
      </c>
      <c r="E44" s="18" t="n">
        <f aca="false">SUM(E40:E43)</f>
        <v>0</v>
      </c>
    </row>
    <row r="45" customFormat="false" ht="15" hidden="false" customHeight="true" outlineLevel="0" collapsed="false">
      <c r="C45" s="13" t="s">
        <v>93</v>
      </c>
      <c r="D45" s="19" t="str">
        <f aca="false">IF(AND(D44=COUNTA(D6:D35),ROUND(E44-SUM(F6:F35),2)=0),"Yes","No: a bill has no status")</f>
        <v>Yes</v>
      </c>
      <c r="E45" s="19"/>
    </row>
  </sheetData>
  <mergeCells count="2">
    <mergeCell ref="A3:C3"/>
    <mergeCell ref="D45:E45"/>
  </mergeCells>
  <dataValidations count="2">
    <dataValidation allowBlank="true" errorStyle="stop" operator="between" showDropDown="false" showErrorMessage="false" showInputMessage="false" sqref="K6:K35" type="list">
      <formula1>"Duplicate reference,Missing approval,Details differ from supplier record,GST arithmetic outside tolerance,No matching order,None"</formula1>
      <formula2>0</formula2>
    </dataValidation>
    <dataValidation allowBlank="true" errorStyle="stop" operator="between" showDropDown="false" showErrorMessage="false" showInputMessage="false" sqref="L6:L35" type="list">
      <formula1>"Open,Approved,Rejected,Resubmitted"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2026-11-02T17:05:23Z</dcterms:created>
  <dc:creator>Works Better</dc:creator>
  <dc:description/>
  <dc:language>en-US</dc:language>
  <cp:lastModifiedBy/>
  <dcterms:modified xsi:type="dcterms:W3CDTF">2026-11-02T17:16:02Z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